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715" windowHeight="95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25" i="1"/>
  <c r="H24" s="1"/>
  <c r="H23" s="1"/>
  <c r="F23"/>
  <c r="G23"/>
  <c r="C51"/>
  <c r="C53"/>
  <c r="C54"/>
  <c r="C56"/>
  <c r="H12"/>
  <c r="E12"/>
  <c r="F15"/>
  <c r="F14" s="1"/>
  <c r="G15"/>
  <c r="G14" s="1"/>
  <c r="H15"/>
  <c r="H14" s="1"/>
  <c r="H11" s="1"/>
  <c r="E15"/>
  <c r="D18"/>
  <c r="D16"/>
  <c r="D17"/>
  <c r="D21"/>
  <c r="D28"/>
  <c r="D29"/>
  <c r="D30"/>
  <c r="D34"/>
  <c r="D38"/>
  <c r="D42"/>
  <c r="D46"/>
  <c r="G35"/>
  <c r="H35"/>
  <c r="F33"/>
  <c r="F32" s="1"/>
  <c r="G33"/>
  <c r="G32" s="1"/>
  <c r="G31" s="1"/>
  <c r="H33"/>
  <c r="H32" s="1"/>
  <c r="H31" s="1"/>
  <c r="E33"/>
  <c r="E32" s="1"/>
  <c r="E37"/>
  <c r="E36" s="1"/>
  <c r="E35" s="1"/>
  <c r="F37"/>
  <c r="F36" s="1"/>
  <c r="F35" s="1"/>
  <c r="G45"/>
  <c r="G44" s="1"/>
  <c r="G43" s="1"/>
  <c r="G41"/>
  <c r="G40" s="1"/>
  <c r="G39" s="1"/>
  <c r="G12"/>
  <c r="G11" s="1"/>
  <c r="C50" l="1"/>
  <c r="G22"/>
  <c r="G47" s="1"/>
  <c r="D35"/>
  <c r="F31"/>
  <c r="E31"/>
  <c r="D31" s="1"/>
  <c r="D32"/>
  <c r="D36"/>
  <c r="D37"/>
  <c r="D33"/>
  <c r="D15"/>
  <c r="E27" l="1"/>
  <c r="H45"/>
  <c r="H44" s="1"/>
  <c r="H43" s="1"/>
  <c r="H41"/>
  <c r="H40" s="1"/>
  <c r="F41"/>
  <c r="F40" s="1"/>
  <c r="F39" s="1"/>
  <c r="E20"/>
  <c r="D20" s="1"/>
  <c r="D13" l="1"/>
  <c r="F12"/>
  <c r="F11" s="1"/>
  <c r="H22"/>
  <c r="H47" s="1"/>
  <c r="E26"/>
  <c r="D26" s="1"/>
  <c r="D27"/>
  <c r="E19"/>
  <c r="D12" l="1"/>
  <c r="D19"/>
  <c r="E14"/>
  <c r="D14" s="1"/>
  <c r="E25"/>
  <c r="E41"/>
  <c r="D41" s="1"/>
  <c r="E11" l="1"/>
  <c r="E24"/>
  <c r="D25"/>
  <c r="E40"/>
  <c r="D40" s="1"/>
  <c r="D24" l="1"/>
  <c r="E23"/>
  <c r="E39"/>
  <c r="D39" s="1"/>
  <c r="F45" l="1"/>
  <c r="F44" s="1"/>
  <c r="F43" s="1"/>
  <c r="F22" s="1"/>
  <c r="D11"/>
  <c r="F47" l="1"/>
  <c r="D23" l="1"/>
  <c r="E45" l="1"/>
  <c r="D45" s="1"/>
  <c r="E44" l="1"/>
  <c r="D44" s="1"/>
  <c r="E43" l="1"/>
  <c r="D43" l="1"/>
  <c r="E22"/>
  <c r="D22" s="1"/>
  <c r="D47" s="1"/>
  <c r="E47" l="1"/>
</calcChain>
</file>

<file path=xl/sharedStrings.xml><?xml version="1.0" encoding="utf-8"?>
<sst xmlns="http://schemas.openxmlformats.org/spreadsheetml/2006/main" count="90" uniqueCount="75">
  <si>
    <t>SECTIUNEA DE FUNCTIONARE</t>
  </si>
  <si>
    <t>SECTIUNEA DE DEZVOLTARE</t>
  </si>
  <si>
    <t>CONSILIUL JUDETEAN ARGES</t>
  </si>
  <si>
    <t>ANEXA 1</t>
  </si>
  <si>
    <t>INFLUENTE</t>
  </si>
  <si>
    <t xml:space="preserve">mii lei </t>
  </si>
  <si>
    <t>Nr. crt.</t>
  </si>
  <si>
    <t>DENUMIRE INDICATORI</t>
  </si>
  <si>
    <t>COD</t>
  </si>
  <si>
    <t>PROPUNERI</t>
  </si>
  <si>
    <t>TRIM</t>
  </si>
  <si>
    <t xml:space="preserve">TOTAL  VENITURI </t>
  </si>
  <si>
    <t xml:space="preserve">TOTAL CHELTUIELI </t>
  </si>
  <si>
    <t xml:space="preserve">ASISTENTA SOCIALA </t>
  </si>
  <si>
    <t xml:space="preserve">DRUMURI SI PODURI JUDETENE </t>
  </si>
  <si>
    <t>84.02.03.01</t>
  </si>
  <si>
    <t>TRANSPORTURI</t>
  </si>
  <si>
    <t>DEFICIT</t>
  </si>
  <si>
    <t>Finantare din excedentul bugetului local</t>
  </si>
  <si>
    <t>DIRECTIA GENERALA DE ASISTENTA SOCIALA SI PROTECTIA COPILULUI ARGES</t>
  </si>
  <si>
    <t>68.02</t>
  </si>
  <si>
    <t>LA BUGETUL LOCAL PE ANUL 2018</t>
  </si>
  <si>
    <t>ANUL 2018</t>
  </si>
  <si>
    <t>II</t>
  </si>
  <si>
    <t>III</t>
  </si>
  <si>
    <t>A</t>
  </si>
  <si>
    <t>C</t>
  </si>
  <si>
    <t>68.02.06</t>
  </si>
  <si>
    <t xml:space="preserve">SUBVENTII  </t>
  </si>
  <si>
    <t xml:space="preserve">Sume primite de la UE/alti donatori in contul platilor efectuate si prefinantari aferente cadrului financiar 2014-2020 </t>
  </si>
  <si>
    <t xml:space="preserve">Sume primite in contul platilor efectuate in anul curent </t>
  </si>
  <si>
    <t>48.02</t>
  </si>
  <si>
    <t>ESTIMARI</t>
  </si>
  <si>
    <t>ANUL 2019</t>
  </si>
  <si>
    <t>Proiecte cu finantare din fonduri externe nerambursabile aferente cadrului financiar 2014-2020</t>
  </si>
  <si>
    <t xml:space="preserve">Finantare externa nerambursabila </t>
  </si>
  <si>
    <t xml:space="preserve">Cheltuieli neeligibile </t>
  </si>
  <si>
    <t>I</t>
  </si>
  <si>
    <t>La Hot. C.J. nr….…./………...2018</t>
  </si>
  <si>
    <t>48.02.01</t>
  </si>
  <si>
    <t>48.02.01.01</t>
  </si>
  <si>
    <t>Fondul European de Dezvoltare Regionala</t>
  </si>
  <si>
    <t>Donatii si sponsorizari</t>
  </si>
  <si>
    <t>37.02.01</t>
  </si>
  <si>
    <t>AUTORITATI EXECUTIVE</t>
  </si>
  <si>
    <t xml:space="preserve"> Proiect “Cresterea eficientei energetice a Spitalului de Recuperare Bradet”</t>
  </si>
  <si>
    <t xml:space="preserve"> Programe din Fondul European de Dezvoltare Regionala</t>
  </si>
  <si>
    <t>58.01</t>
  </si>
  <si>
    <t>Finantare nationala</t>
  </si>
  <si>
    <t>58.01.01</t>
  </si>
  <si>
    <t>58.01.02</t>
  </si>
  <si>
    <t>58.01.03</t>
  </si>
  <si>
    <t>Cheltuieli de personal</t>
  </si>
  <si>
    <t>Cheltuieli de capital</t>
  </si>
  <si>
    <t>SANATATE</t>
  </si>
  <si>
    <t>SPITALUL JUDETEAN DE URGENTA PITESTI</t>
  </si>
  <si>
    <t>Transferuri din bugetele locale pentru finanţarea  cheltuielilor de capital din domeniul sănătăţii</t>
  </si>
  <si>
    <t>51.02.28</t>
  </si>
  <si>
    <t>Alte institutii si actiuni sanitare</t>
  </si>
  <si>
    <t>66.02.50.50</t>
  </si>
  <si>
    <t>Transferuri prentru finanţarea investiţiilor la spitale</t>
  </si>
  <si>
    <t>51.02.12</t>
  </si>
  <si>
    <t>IV</t>
  </si>
  <si>
    <t>Subvenţii de la bugetul de stat către bugetele locale pentru finanţarea aparaturii medicale şi echipamentelor de comunicaţii în urgenţă în sănătate</t>
  </si>
  <si>
    <t>42.02.16.01</t>
  </si>
  <si>
    <t>Subvenţii din veniturile proprii ale Ministerului Sănătăţii către bugetele locale pentru finanţarea aparaturii medicale şi echipamentelor de comunicaţii în urgenţă în sănătate</t>
  </si>
  <si>
    <t>42.02.18.01</t>
  </si>
  <si>
    <t>Subventii de la bugetul de stat  catre bugetele locale necesare  sustinerii derularii  proiectelor  finantate din fonduri externe nerambursabile  (FEN) postaderare aferente  perioadei de programare 2014-2020</t>
  </si>
  <si>
    <t xml:space="preserve">Cofinantare aparatura medicala </t>
  </si>
  <si>
    <t>Cheltuieli de capital - Accesorii aparatura laborator</t>
  </si>
  <si>
    <t>66.02.06.01</t>
  </si>
  <si>
    <t>B</t>
  </si>
  <si>
    <t>D</t>
  </si>
  <si>
    <t>51.02.01.03</t>
  </si>
  <si>
    <t>42.02.69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</si>
</sst>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Tahoma"/>
      <family val="2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106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5" fillId="2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 applyFill="1" applyBorder="1"/>
    <xf numFmtId="0" fontId="4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9" fillId="0" borderId="0" xfId="0" applyFont="1"/>
    <xf numFmtId="0" fontId="8" fillId="0" borderId="0" xfId="0" applyFont="1" applyBorder="1"/>
    <xf numFmtId="0" fontId="10" fillId="0" borderId="0" xfId="0" applyFont="1" applyBorder="1"/>
    <xf numFmtId="0" fontId="8" fillId="0" borderId="0" xfId="0" applyFont="1" applyBorder="1" applyAlignment="1">
      <alignment horizontal="center"/>
    </xf>
    <xf numFmtId="2" fontId="8" fillId="0" borderId="0" xfId="0" applyNumberFormat="1" applyFont="1" applyBorder="1"/>
    <xf numFmtId="0" fontId="13" fillId="0" borderId="1" xfId="0" applyFont="1" applyBorder="1"/>
    <xf numFmtId="2" fontId="1" fillId="2" borderId="0" xfId="0" applyNumberFormat="1" applyFont="1" applyFill="1" applyBorder="1"/>
    <xf numFmtId="2" fontId="11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0" fillId="2" borderId="0" xfId="0" applyFill="1"/>
    <xf numFmtId="49" fontId="12" fillId="4" borderId="2" xfId="1" applyNumberFormat="1" applyFont="1" applyFill="1" applyBorder="1" applyAlignment="1">
      <alignment horizontal="center" vertical="center" wrapText="1"/>
    </xf>
    <xf numFmtId="49" fontId="12" fillId="0" borderId="2" xfId="1" applyNumberFormat="1" applyFont="1" applyFill="1" applyBorder="1" applyAlignment="1">
      <alignment horizontal="left" vertical="center" wrapText="1"/>
    </xf>
    <xf numFmtId="0" fontId="17" fillId="5" borderId="1" xfId="0" applyFont="1" applyFill="1" applyBorder="1"/>
    <xf numFmtId="0" fontId="11" fillId="3" borderId="1" xfId="0" applyFont="1" applyFill="1" applyBorder="1" applyAlignment="1">
      <alignment horizontal="center"/>
    </xf>
    <xf numFmtId="2" fontId="11" fillId="3" borderId="1" xfId="0" applyNumberFormat="1" applyFont="1" applyFill="1" applyBorder="1"/>
    <xf numFmtId="0" fontId="11" fillId="3" borderId="1" xfId="0" applyFont="1" applyFill="1" applyBorder="1" applyAlignment="1">
      <alignment horizontal="left"/>
    </xf>
    <xf numFmtId="2" fontId="16" fillId="3" borderId="1" xfId="0" applyNumberFormat="1" applyFont="1" applyFill="1" applyBorder="1" applyAlignment="1">
      <alignment horizontal="center"/>
    </xf>
    <xf numFmtId="2" fontId="16" fillId="3" borderId="1" xfId="0" applyNumberFormat="1" applyFont="1" applyFill="1" applyBorder="1"/>
    <xf numFmtId="0" fontId="11" fillId="2" borderId="1" xfId="0" applyFont="1" applyFill="1" applyBorder="1" applyAlignment="1">
      <alignment horizontal="center"/>
    </xf>
    <xf numFmtId="2" fontId="16" fillId="2" borderId="1" xfId="0" applyNumberFormat="1" applyFont="1" applyFill="1" applyBorder="1"/>
    <xf numFmtId="0" fontId="18" fillId="2" borderId="1" xfId="0" applyFont="1" applyFill="1" applyBorder="1"/>
    <xf numFmtId="0" fontId="11" fillId="5" borderId="1" xfId="0" applyFont="1" applyFill="1" applyBorder="1" applyAlignment="1">
      <alignment horizontal="center"/>
    </xf>
    <xf numFmtId="2" fontId="11" fillId="5" borderId="1" xfId="0" applyNumberFormat="1" applyFont="1" applyFill="1" applyBorder="1"/>
    <xf numFmtId="2" fontId="11" fillId="2" borderId="1" xfId="0" applyNumberFormat="1" applyFont="1" applyFill="1" applyBorder="1"/>
    <xf numFmtId="0" fontId="17" fillId="2" borderId="1" xfId="0" applyFont="1" applyFill="1" applyBorder="1"/>
    <xf numFmtId="0" fontId="18" fillId="0" borderId="1" xfId="0" applyFont="1" applyBorder="1"/>
    <xf numFmtId="2" fontId="16" fillId="2" borderId="1" xfId="0" applyNumberFormat="1" applyFont="1" applyFill="1" applyBorder="1" applyAlignment="1">
      <alignment horizontal="center"/>
    </xf>
    <xf numFmtId="2" fontId="16" fillId="2" borderId="1" xfId="0" applyNumberFormat="1" applyFont="1" applyFill="1" applyBorder="1" applyAlignment="1">
      <alignment horizontal="center" wrapText="1"/>
    </xf>
    <xf numFmtId="2" fontId="11" fillId="4" borderId="1" xfId="0" applyNumberFormat="1" applyFont="1" applyFill="1" applyBorder="1"/>
    <xf numFmtId="2" fontId="16" fillId="4" borderId="1" xfId="0" applyNumberFormat="1" applyFont="1" applyFill="1" applyBorder="1"/>
    <xf numFmtId="0" fontId="16" fillId="4" borderId="1" xfId="0" applyFont="1" applyFill="1" applyBorder="1"/>
    <xf numFmtId="2" fontId="17" fillId="4" borderId="1" xfId="0" applyNumberFormat="1" applyFont="1" applyFill="1" applyBorder="1"/>
    <xf numFmtId="0" fontId="11" fillId="0" borderId="1" xfId="0" applyFont="1" applyFill="1" applyBorder="1"/>
    <xf numFmtId="2" fontId="18" fillId="0" borderId="1" xfId="0" applyNumberFormat="1" applyFont="1" applyBorder="1"/>
    <xf numFmtId="2" fontId="16" fillId="0" borderId="1" xfId="0" applyNumberFormat="1" applyFont="1" applyFill="1" applyBorder="1"/>
    <xf numFmtId="0" fontId="17" fillId="5" borderId="1" xfId="0" applyFont="1" applyFill="1" applyBorder="1" applyAlignment="1">
      <alignment horizontal="center"/>
    </xf>
    <xf numFmtId="2" fontId="17" fillId="5" borderId="1" xfId="0" applyNumberFormat="1" applyFont="1" applyFill="1" applyBorder="1"/>
    <xf numFmtId="2" fontId="11" fillId="3" borderId="1" xfId="0" applyNumberFormat="1" applyFont="1" applyFill="1" applyBorder="1" applyAlignment="1">
      <alignment horizontal="right"/>
    </xf>
    <xf numFmtId="2" fontId="16" fillId="0" borderId="1" xfId="0" applyNumberFormat="1" applyFont="1" applyFill="1" applyBorder="1" applyAlignment="1"/>
    <xf numFmtId="2" fontId="16" fillId="0" borderId="1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wrapText="1"/>
    </xf>
    <xf numFmtId="0" fontId="11" fillId="5" borderId="1" xfId="0" applyFont="1" applyFill="1" applyBorder="1"/>
    <xf numFmtId="2" fontId="16" fillId="5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/>
    </xf>
    <xf numFmtId="0" fontId="16" fillId="6" borderId="1" xfId="0" applyFont="1" applyFill="1" applyBorder="1" applyAlignment="1">
      <alignment wrapText="1"/>
    </xf>
    <xf numFmtId="0" fontId="16" fillId="6" borderId="1" xfId="2" applyFont="1" applyFill="1" applyBorder="1" applyAlignment="1">
      <alignment horizontal="left"/>
    </xf>
    <xf numFmtId="0" fontId="16" fillId="2" borderId="1" xfId="2" applyFont="1" applyFill="1" applyBorder="1" applyAlignment="1">
      <alignment horizontal="left"/>
    </xf>
    <xf numFmtId="49" fontId="11" fillId="2" borderId="1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center" wrapText="1"/>
    </xf>
    <xf numFmtId="2" fontId="11" fillId="3" borderId="1" xfId="0" applyNumberFormat="1" applyFont="1" applyFill="1" applyBorder="1" applyAlignment="1">
      <alignment horizontal="center" wrapText="1"/>
    </xf>
    <xf numFmtId="49" fontId="11" fillId="4" borderId="1" xfId="1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/>
    </xf>
    <xf numFmtId="2" fontId="16" fillId="0" borderId="1" xfId="0" applyNumberFormat="1" applyFont="1" applyFill="1" applyBorder="1" applyAlignment="1">
      <alignment wrapText="1"/>
    </xf>
    <xf numFmtId="49" fontId="16" fillId="0" borderId="1" xfId="1" applyNumberFormat="1" applyFont="1" applyFill="1" applyBorder="1" applyAlignment="1">
      <alignment horizontal="left" vertical="center" wrapText="1"/>
    </xf>
    <xf numFmtId="0" fontId="16" fillId="2" borderId="1" xfId="0" applyFont="1" applyFill="1" applyBorder="1"/>
    <xf numFmtId="49" fontId="11" fillId="4" borderId="1" xfId="1" applyNumberFormat="1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/>
    </xf>
    <xf numFmtId="0" fontId="16" fillId="0" borderId="1" xfId="0" applyFont="1" applyFill="1" applyBorder="1"/>
    <xf numFmtId="0" fontId="16" fillId="0" borderId="1" xfId="0" applyFont="1" applyFill="1" applyBorder="1" applyAlignment="1"/>
    <xf numFmtId="2" fontId="11" fillId="4" borderId="1" xfId="0" applyNumberFormat="1" applyFont="1" applyFill="1" applyBorder="1" applyAlignment="1">
      <alignment horizontal="center"/>
    </xf>
    <xf numFmtId="2" fontId="11" fillId="2" borderId="1" xfId="0" applyNumberFormat="1" applyFont="1" applyFill="1" applyBorder="1" applyAlignment="1">
      <alignment wrapText="1"/>
    </xf>
    <xf numFmtId="1" fontId="16" fillId="0" borderId="1" xfId="0" applyNumberFormat="1" applyFont="1" applyFill="1" applyBorder="1" applyAlignment="1">
      <alignment horizontal="center"/>
    </xf>
    <xf numFmtId="0" fontId="11" fillId="4" borderId="1" xfId="0" applyFont="1" applyFill="1" applyBorder="1"/>
    <xf numFmtId="0" fontId="16" fillId="0" borderId="1" xfId="0" applyFont="1" applyFill="1" applyBorder="1" applyAlignment="1">
      <alignment horizontal="center"/>
    </xf>
    <xf numFmtId="1" fontId="11" fillId="2" borderId="1" xfId="0" applyNumberFormat="1" applyFont="1" applyFill="1" applyBorder="1" applyAlignment="1">
      <alignment horizontal="center"/>
    </xf>
    <xf numFmtId="49" fontId="12" fillId="4" borderId="2" xfId="1" applyNumberFormat="1" applyFont="1" applyFill="1" applyBorder="1" applyAlignment="1">
      <alignment horizontal="left" vertical="center" wrapText="1"/>
    </xf>
    <xf numFmtId="2" fontId="15" fillId="0" borderId="1" xfId="0" applyNumberFormat="1" applyFont="1" applyFill="1" applyBorder="1" applyAlignment="1">
      <alignment wrapText="1"/>
    </xf>
    <xf numFmtId="0" fontId="12" fillId="4" borderId="1" xfId="0" applyFont="1" applyFill="1" applyBorder="1"/>
    <xf numFmtId="2" fontId="20" fillId="0" borderId="1" xfId="0" applyNumberFormat="1" applyFont="1" applyFill="1" applyBorder="1" applyAlignment="1">
      <alignment wrapText="1"/>
    </xf>
    <xf numFmtId="2" fontId="11" fillId="0" borderId="1" xfId="0" applyNumberFormat="1" applyFont="1" applyFill="1" applyBorder="1" applyAlignment="1">
      <alignment wrapText="1"/>
    </xf>
    <xf numFmtId="0" fontId="16" fillId="6" borderId="1" xfId="1" applyFont="1" applyFill="1" applyBorder="1" applyAlignment="1">
      <alignment horizontal="left" wrapText="1"/>
    </xf>
    <xf numFmtId="0" fontId="19" fillId="0" borderId="1" xfId="0" applyFont="1" applyBorder="1"/>
    <xf numFmtId="0" fontId="13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0" fillId="0" borderId="0" xfId="0" applyAlignment="1"/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49" fontId="16" fillId="6" borderId="1" xfId="1" applyNumberFormat="1" applyFont="1" applyFill="1" applyBorder="1" applyAlignment="1">
      <alignment horizontal="center"/>
    </xf>
    <xf numFmtId="0" fontId="16" fillId="0" borderId="1" xfId="2" applyFont="1" applyFill="1" applyBorder="1" applyAlignment="1">
      <alignment horizontal="center"/>
    </xf>
    <xf numFmtId="49" fontId="16" fillId="0" borderId="1" xfId="1" applyNumberFormat="1" applyFont="1" applyFill="1" applyBorder="1" applyAlignment="1">
      <alignment horizontal="center"/>
    </xf>
  </cellXfs>
  <cellStyles count="3">
    <cellStyle name="Normal" xfId="0" builtinId="0"/>
    <cellStyle name="Normal_Anexa F 140 146 10.07" xfId="1"/>
    <cellStyle name="Normal_Machete buget 9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abSelected="1" topLeftCell="A16" workbookViewId="0">
      <selection activeCell="C32" sqref="C32:C38"/>
    </sheetView>
  </sheetViews>
  <sheetFormatPr defaultRowHeight="15"/>
  <cols>
    <col min="1" max="1" width="4.85546875" customWidth="1"/>
    <col min="2" max="2" width="32.5703125" customWidth="1"/>
    <col min="3" max="3" width="9.5703125" customWidth="1"/>
    <col min="4" max="5" width="8.7109375" customWidth="1"/>
    <col min="6" max="6" width="7.7109375" customWidth="1"/>
    <col min="7" max="7" width="7.5703125" customWidth="1"/>
    <col min="8" max="8" width="7.7109375" customWidth="1"/>
  </cols>
  <sheetData>
    <row r="1" spans="1:9" ht="15.75">
      <c r="A1" s="1"/>
      <c r="B1" s="1" t="s">
        <v>2</v>
      </c>
      <c r="C1" s="2"/>
      <c r="D1" s="3"/>
      <c r="E1" s="1" t="s">
        <v>3</v>
      </c>
    </row>
    <row r="2" spans="1:9" ht="18">
      <c r="A2" s="4"/>
      <c r="B2" s="96"/>
      <c r="C2" s="96"/>
      <c r="D2" s="5" t="s">
        <v>38</v>
      </c>
      <c r="E2" s="5"/>
    </row>
    <row r="3" spans="1:9" ht="18">
      <c r="A3" s="4"/>
      <c r="B3" s="6"/>
      <c r="C3" s="7"/>
      <c r="D3" s="8"/>
      <c r="E3" s="5"/>
    </row>
    <row r="4" spans="1:9" ht="18">
      <c r="A4" s="4"/>
      <c r="B4" s="6"/>
      <c r="C4" s="7"/>
      <c r="D4" s="9"/>
      <c r="E4" s="5"/>
    </row>
    <row r="5" spans="1:9" ht="18">
      <c r="A5" s="97" t="s">
        <v>4</v>
      </c>
      <c r="B5" s="98"/>
      <c r="C5" s="98"/>
      <c r="D5" s="98"/>
      <c r="E5" s="98"/>
    </row>
    <row r="6" spans="1:9" ht="15.75">
      <c r="A6" s="99" t="s">
        <v>21</v>
      </c>
      <c r="B6" s="100"/>
      <c r="C6" s="100"/>
      <c r="D6" s="100"/>
      <c r="E6" s="100"/>
    </row>
    <row r="7" spans="1:9" ht="15.75">
      <c r="A7" s="10"/>
      <c r="B7" s="101"/>
      <c r="C7" s="98"/>
      <c r="D7" s="98"/>
      <c r="E7" s="98"/>
    </row>
    <row r="8" spans="1:9">
      <c r="A8" s="10"/>
      <c r="B8" s="11"/>
      <c r="C8" s="12"/>
      <c r="D8" s="8" t="s">
        <v>5</v>
      </c>
      <c r="E8" s="5"/>
    </row>
    <row r="9" spans="1:9" ht="23.25">
      <c r="A9" s="94" t="s">
        <v>6</v>
      </c>
      <c r="B9" s="13" t="s">
        <v>7</v>
      </c>
      <c r="C9" s="13" t="s">
        <v>8</v>
      </c>
      <c r="D9" s="91" t="s">
        <v>9</v>
      </c>
      <c r="E9" s="92" t="s">
        <v>10</v>
      </c>
      <c r="F9" s="92" t="s">
        <v>10</v>
      </c>
      <c r="G9" s="92" t="s">
        <v>10</v>
      </c>
      <c r="H9" s="92" t="s">
        <v>32</v>
      </c>
    </row>
    <row r="10" spans="1:9">
      <c r="A10" s="95"/>
      <c r="B10" s="14"/>
      <c r="C10" s="14"/>
      <c r="D10" s="93" t="s">
        <v>22</v>
      </c>
      <c r="E10" s="92" t="s">
        <v>23</v>
      </c>
      <c r="F10" s="92" t="s">
        <v>24</v>
      </c>
      <c r="G10" s="92" t="s">
        <v>62</v>
      </c>
      <c r="H10" s="92" t="s">
        <v>33</v>
      </c>
    </row>
    <row r="11" spans="1:9">
      <c r="A11" s="28"/>
      <c r="B11" s="28" t="s">
        <v>11</v>
      </c>
      <c r="C11" s="52"/>
      <c r="D11" s="29">
        <f>E11+F11+G11</f>
        <v>2221.2200000000003</v>
      </c>
      <c r="E11" s="29">
        <f>E12+E14</f>
        <v>1464.22</v>
      </c>
      <c r="F11" s="29">
        <f>F12+F14</f>
        <v>250</v>
      </c>
      <c r="G11" s="29">
        <f>G12+G14</f>
        <v>507</v>
      </c>
      <c r="H11" s="29">
        <f>H12+H14</f>
        <v>1552</v>
      </c>
    </row>
    <row r="12" spans="1:9">
      <c r="A12" s="28" t="s">
        <v>37</v>
      </c>
      <c r="B12" s="30" t="s">
        <v>0</v>
      </c>
      <c r="C12" s="31"/>
      <c r="D12" s="29">
        <f t="shared" ref="D12:D46" si="0">E12+F12+G12</f>
        <v>4.22</v>
      </c>
      <c r="E12" s="32">
        <f>E13</f>
        <v>4.22</v>
      </c>
      <c r="F12" s="32">
        <f t="shared" ref="F12:H12" si="1">F13</f>
        <v>0</v>
      </c>
      <c r="G12" s="32">
        <f t="shared" si="1"/>
        <v>0</v>
      </c>
      <c r="H12" s="32">
        <f t="shared" si="1"/>
        <v>0</v>
      </c>
    </row>
    <row r="13" spans="1:9">
      <c r="A13" s="33"/>
      <c r="B13" s="53" t="s">
        <v>42</v>
      </c>
      <c r="C13" s="54" t="s">
        <v>43</v>
      </c>
      <c r="D13" s="29">
        <f t="shared" si="0"/>
        <v>4.22</v>
      </c>
      <c r="E13" s="34">
        <v>4.22</v>
      </c>
      <c r="F13" s="34">
        <v>0</v>
      </c>
      <c r="G13" s="34">
        <v>0</v>
      </c>
      <c r="H13" s="35">
        <v>0</v>
      </c>
    </row>
    <row r="14" spans="1:9">
      <c r="A14" s="36" t="s">
        <v>23</v>
      </c>
      <c r="B14" s="56" t="s">
        <v>1</v>
      </c>
      <c r="C14" s="57"/>
      <c r="D14" s="29">
        <f t="shared" si="0"/>
        <v>2217</v>
      </c>
      <c r="E14" s="37">
        <f>E19+E15</f>
        <v>1460</v>
      </c>
      <c r="F14" s="37">
        <f t="shared" ref="F14:H14" si="2">F19+F15</f>
        <v>250</v>
      </c>
      <c r="G14" s="37">
        <f t="shared" si="2"/>
        <v>507</v>
      </c>
      <c r="H14" s="37">
        <f t="shared" si="2"/>
        <v>1552</v>
      </c>
      <c r="I14" s="24"/>
    </row>
    <row r="15" spans="1:9">
      <c r="A15" s="33"/>
      <c r="B15" s="58" t="s">
        <v>28</v>
      </c>
      <c r="C15" s="41">
        <v>42.02</v>
      </c>
      <c r="D15" s="29">
        <f t="shared" si="0"/>
        <v>1124</v>
      </c>
      <c r="E15" s="38">
        <f>E16+E17+E18</f>
        <v>367</v>
      </c>
      <c r="F15" s="38">
        <f t="shared" ref="F15:H15" si="3">F16+F17+F18</f>
        <v>250</v>
      </c>
      <c r="G15" s="38">
        <f t="shared" si="3"/>
        <v>507</v>
      </c>
      <c r="H15" s="38">
        <f t="shared" si="3"/>
        <v>0</v>
      </c>
      <c r="I15" s="24"/>
    </row>
    <row r="16" spans="1:9" ht="51.75">
      <c r="A16" s="33"/>
      <c r="B16" s="59" t="s">
        <v>63</v>
      </c>
      <c r="C16" s="60" t="s">
        <v>64</v>
      </c>
      <c r="D16" s="29">
        <f t="shared" si="0"/>
        <v>450</v>
      </c>
      <c r="E16" s="38">
        <v>200</v>
      </c>
      <c r="F16" s="38">
        <v>250</v>
      </c>
      <c r="G16" s="38">
        <v>0</v>
      </c>
      <c r="H16" s="39">
        <v>0</v>
      </c>
      <c r="I16" s="24"/>
    </row>
    <row r="17" spans="1:9" ht="64.5">
      <c r="A17" s="33"/>
      <c r="B17" s="59" t="s">
        <v>65</v>
      </c>
      <c r="C17" s="60" t="s">
        <v>66</v>
      </c>
      <c r="D17" s="29">
        <f t="shared" si="0"/>
        <v>507</v>
      </c>
      <c r="E17" s="38">
        <v>0</v>
      </c>
      <c r="F17" s="38">
        <v>0</v>
      </c>
      <c r="G17" s="38">
        <v>507</v>
      </c>
      <c r="H17" s="39">
        <v>0</v>
      </c>
      <c r="I17" s="24"/>
    </row>
    <row r="18" spans="1:9" ht="75.75" customHeight="1">
      <c r="A18" s="33"/>
      <c r="B18" s="55" t="s">
        <v>67</v>
      </c>
      <c r="C18" s="61" t="s">
        <v>74</v>
      </c>
      <c r="D18" s="29">
        <f t="shared" si="0"/>
        <v>167</v>
      </c>
      <c r="E18" s="38">
        <v>167</v>
      </c>
      <c r="F18" s="38">
        <v>0</v>
      </c>
      <c r="G18" s="38">
        <v>0</v>
      </c>
      <c r="H18" s="39">
        <v>0</v>
      </c>
      <c r="I18" s="24"/>
    </row>
    <row r="19" spans="1:9" ht="38.25">
      <c r="A19" s="33"/>
      <c r="B19" s="62" t="s">
        <v>29</v>
      </c>
      <c r="C19" s="102" t="s">
        <v>31</v>
      </c>
      <c r="D19" s="29">
        <f t="shared" si="0"/>
        <v>1093</v>
      </c>
      <c r="E19" s="34">
        <f>E20</f>
        <v>1093</v>
      </c>
      <c r="F19" s="34">
        <v>0</v>
      </c>
      <c r="G19" s="34">
        <v>0</v>
      </c>
      <c r="H19" s="40">
        <v>1552</v>
      </c>
    </row>
    <row r="20" spans="1:9" ht="26.25">
      <c r="A20" s="33"/>
      <c r="B20" s="63" t="s">
        <v>41</v>
      </c>
      <c r="C20" s="41" t="s">
        <v>39</v>
      </c>
      <c r="D20" s="29">
        <f t="shared" si="0"/>
        <v>1093</v>
      </c>
      <c r="E20" s="34">
        <f>E21</f>
        <v>1093</v>
      </c>
      <c r="F20" s="34">
        <v>0</v>
      </c>
      <c r="G20" s="34">
        <v>0</v>
      </c>
      <c r="H20" s="40">
        <v>1552</v>
      </c>
    </row>
    <row r="21" spans="1:9" ht="26.25">
      <c r="A21" s="33"/>
      <c r="B21" s="55" t="s">
        <v>30</v>
      </c>
      <c r="C21" s="42" t="s">
        <v>40</v>
      </c>
      <c r="D21" s="29">
        <f t="shared" si="0"/>
        <v>1093</v>
      </c>
      <c r="E21" s="34">
        <v>1093</v>
      </c>
      <c r="F21" s="34">
        <v>0</v>
      </c>
      <c r="G21" s="34">
        <v>0</v>
      </c>
      <c r="H21" s="40">
        <v>0</v>
      </c>
    </row>
    <row r="22" spans="1:9">
      <c r="A22" s="28"/>
      <c r="B22" s="64" t="s">
        <v>12</v>
      </c>
      <c r="C22" s="65"/>
      <c r="D22" s="29">
        <f t="shared" si="0"/>
        <v>2393.2200000000003</v>
      </c>
      <c r="E22" s="29">
        <f>E23+E31+E39+E43</f>
        <v>1528.22</v>
      </c>
      <c r="F22" s="29">
        <f t="shared" ref="F22:H22" si="4">F23+F31+F39+F43</f>
        <v>358</v>
      </c>
      <c r="G22" s="29">
        <f t="shared" si="4"/>
        <v>507</v>
      </c>
      <c r="H22" s="29">
        <f t="shared" si="4"/>
        <v>1552</v>
      </c>
    </row>
    <row r="23" spans="1:9">
      <c r="A23" s="43" t="s">
        <v>25</v>
      </c>
      <c r="B23" s="66" t="s">
        <v>44</v>
      </c>
      <c r="C23" s="67">
        <v>51.02</v>
      </c>
      <c r="D23" s="29">
        <f t="shared" si="0"/>
        <v>1286</v>
      </c>
      <c r="E23" s="44">
        <f>E24</f>
        <v>1286</v>
      </c>
      <c r="F23" s="44">
        <f t="shared" ref="F23:H23" si="5">F24</f>
        <v>0</v>
      </c>
      <c r="G23" s="44">
        <f t="shared" si="5"/>
        <v>0</v>
      </c>
      <c r="H23" s="44">
        <f t="shared" si="5"/>
        <v>1552</v>
      </c>
    </row>
    <row r="24" spans="1:9" ht="38.25">
      <c r="A24" s="38"/>
      <c r="B24" s="68" t="s">
        <v>45</v>
      </c>
      <c r="C24" s="33" t="s">
        <v>73</v>
      </c>
      <c r="D24" s="29">
        <f t="shared" si="0"/>
        <v>1286</v>
      </c>
      <c r="E24" s="38">
        <f>E25</f>
        <v>1286</v>
      </c>
      <c r="F24" s="38">
        <v>0</v>
      </c>
      <c r="G24" s="38">
        <v>0</v>
      </c>
      <c r="H24" s="38">
        <f>H25</f>
        <v>1552</v>
      </c>
    </row>
    <row r="25" spans="1:9">
      <c r="A25" s="38"/>
      <c r="B25" s="47" t="s">
        <v>1</v>
      </c>
      <c r="C25" s="69"/>
      <c r="D25" s="29">
        <f t="shared" si="0"/>
        <v>1286</v>
      </c>
      <c r="E25" s="34">
        <f>E26</f>
        <v>1286</v>
      </c>
      <c r="F25" s="34">
        <v>0</v>
      </c>
      <c r="G25" s="34">
        <v>0</v>
      </c>
      <c r="H25" s="34">
        <f>H26</f>
        <v>1552</v>
      </c>
    </row>
    <row r="26" spans="1:9" ht="39">
      <c r="A26" s="38"/>
      <c r="B26" s="70" t="s">
        <v>34</v>
      </c>
      <c r="C26" s="69">
        <v>58</v>
      </c>
      <c r="D26" s="29">
        <f t="shared" si="0"/>
        <v>1286</v>
      </c>
      <c r="E26" s="34">
        <f>E27</f>
        <v>1286</v>
      </c>
      <c r="F26" s="34">
        <v>0</v>
      </c>
      <c r="G26" s="34">
        <v>0</v>
      </c>
      <c r="H26" s="34">
        <v>1552</v>
      </c>
    </row>
    <row r="27" spans="1:9" ht="26.25">
      <c r="A27" s="38"/>
      <c r="B27" s="55" t="s">
        <v>46</v>
      </c>
      <c r="C27" s="69" t="s">
        <v>47</v>
      </c>
      <c r="D27" s="29">
        <f t="shared" si="0"/>
        <v>1286</v>
      </c>
      <c r="E27" s="34">
        <f>E28+E29+E30</f>
        <v>1286</v>
      </c>
      <c r="F27" s="34">
        <v>0</v>
      </c>
      <c r="G27" s="34">
        <v>0</v>
      </c>
      <c r="H27" s="34">
        <v>0</v>
      </c>
    </row>
    <row r="28" spans="1:9">
      <c r="A28" s="38"/>
      <c r="B28" s="71" t="s">
        <v>48</v>
      </c>
      <c r="C28" s="69" t="s">
        <v>49</v>
      </c>
      <c r="D28" s="29">
        <f t="shared" si="0"/>
        <v>167</v>
      </c>
      <c r="E28" s="34">
        <v>167</v>
      </c>
      <c r="F28" s="34">
        <v>0</v>
      </c>
      <c r="G28" s="34">
        <v>0</v>
      </c>
      <c r="H28" s="34">
        <v>0</v>
      </c>
    </row>
    <row r="29" spans="1:9">
      <c r="A29" s="38"/>
      <c r="B29" s="55" t="s">
        <v>35</v>
      </c>
      <c r="C29" s="69" t="s">
        <v>50</v>
      </c>
      <c r="D29" s="29">
        <f t="shared" si="0"/>
        <v>1093</v>
      </c>
      <c r="E29" s="34">
        <v>1093</v>
      </c>
      <c r="F29" s="34">
        <v>0</v>
      </c>
      <c r="G29" s="34">
        <v>0</v>
      </c>
      <c r="H29" s="34">
        <v>0</v>
      </c>
    </row>
    <row r="30" spans="1:9">
      <c r="A30" s="38"/>
      <c r="B30" s="72" t="s">
        <v>36</v>
      </c>
      <c r="C30" s="69" t="s">
        <v>51</v>
      </c>
      <c r="D30" s="29">
        <f t="shared" si="0"/>
        <v>26</v>
      </c>
      <c r="E30" s="34">
        <v>26</v>
      </c>
      <c r="F30" s="34">
        <v>0</v>
      </c>
      <c r="G30" s="34">
        <v>0</v>
      </c>
      <c r="H30" s="34">
        <v>0</v>
      </c>
    </row>
    <row r="31" spans="1:9">
      <c r="A31" s="43" t="s">
        <v>71</v>
      </c>
      <c r="B31" s="73" t="s">
        <v>54</v>
      </c>
      <c r="C31" s="74"/>
      <c r="D31" s="43">
        <f t="shared" si="0"/>
        <v>1065</v>
      </c>
      <c r="E31" s="43">
        <f>E32+E36</f>
        <v>200</v>
      </c>
      <c r="F31" s="43">
        <f t="shared" ref="F31:H31" si="6">F32+F36</f>
        <v>358</v>
      </c>
      <c r="G31" s="43">
        <f t="shared" si="6"/>
        <v>507</v>
      </c>
      <c r="H31" s="43">
        <f t="shared" si="6"/>
        <v>0</v>
      </c>
    </row>
    <row r="32" spans="1:9" ht="26.25">
      <c r="A32" s="38"/>
      <c r="B32" s="87" t="s">
        <v>55</v>
      </c>
      <c r="C32" s="69" t="s">
        <v>70</v>
      </c>
      <c r="D32" s="29">
        <f t="shared" si="0"/>
        <v>957</v>
      </c>
      <c r="E32" s="34">
        <f>E33</f>
        <v>200</v>
      </c>
      <c r="F32" s="34">
        <f t="shared" ref="F32:H32" si="7">F33</f>
        <v>250</v>
      </c>
      <c r="G32" s="34">
        <f t="shared" si="7"/>
        <v>507</v>
      </c>
      <c r="H32" s="34">
        <f t="shared" si="7"/>
        <v>0</v>
      </c>
    </row>
    <row r="33" spans="1:8">
      <c r="A33" s="38"/>
      <c r="B33" s="75" t="s">
        <v>1</v>
      </c>
      <c r="C33" s="69"/>
      <c r="D33" s="29">
        <f t="shared" si="0"/>
        <v>957</v>
      </c>
      <c r="E33" s="34">
        <f>E34</f>
        <v>200</v>
      </c>
      <c r="F33" s="34">
        <f t="shared" ref="F33:H33" si="8">F34</f>
        <v>250</v>
      </c>
      <c r="G33" s="34">
        <f t="shared" si="8"/>
        <v>507</v>
      </c>
      <c r="H33" s="34">
        <f t="shared" si="8"/>
        <v>0</v>
      </c>
    </row>
    <row r="34" spans="1:8" ht="39">
      <c r="A34" s="38"/>
      <c r="B34" s="88" t="s">
        <v>56</v>
      </c>
      <c r="C34" s="103" t="s">
        <v>57</v>
      </c>
      <c r="D34" s="29">
        <f t="shared" si="0"/>
        <v>957</v>
      </c>
      <c r="E34" s="38">
        <v>200</v>
      </c>
      <c r="F34" s="38">
        <v>250</v>
      </c>
      <c r="G34" s="38">
        <v>507</v>
      </c>
      <c r="H34" s="38">
        <v>0</v>
      </c>
    </row>
    <row r="35" spans="1:8">
      <c r="A35" s="38"/>
      <c r="B35" s="76" t="s">
        <v>58</v>
      </c>
      <c r="C35" s="104" t="s">
        <v>59</v>
      </c>
      <c r="D35" s="29">
        <f t="shared" si="0"/>
        <v>108</v>
      </c>
      <c r="E35" s="34">
        <f>E36</f>
        <v>0</v>
      </c>
      <c r="F35" s="34">
        <f t="shared" ref="F35:H35" si="9">F36</f>
        <v>108</v>
      </c>
      <c r="G35" s="34">
        <f t="shared" si="9"/>
        <v>0</v>
      </c>
      <c r="H35" s="34">
        <f t="shared" si="9"/>
        <v>0</v>
      </c>
    </row>
    <row r="36" spans="1:8" ht="26.25">
      <c r="A36" s="38"/>
      <c r="B36" s="87" t="s">
        <v>55</v>
      </c>
      <c r="C36" s="104" t="s">
        <v>59</v>
      </c>
      <c r="D36" s="29">
        <f t="shared" si="0"/>
        <v>108</v>
      </c>
      <c r="E36" s="34">
        <f>E37</f>
        <v>0</v>
      </c>
      <c r="F36" s="34">
        <f>F37</f>
        <v>108</v>
      </c>
      <c r="G36" s="34">
        <v>0</v>
      </c>
      <c r="H36" s="34">
        <v>0</v>
      </c>
    </row>
    <row r="37" spans="1:8">
      <c r="A37" s="38"/>
      <c r="B37" s="47" t="s">
        <v>1</v>
      </c>
      <c r="C37" s="69"/>
      <c r="D37" s="29">
        <f t="shared" si="0"/>
        <v>108</v>
      </c>
      <c r="E37" s="34">
        <f>E38</f>
        <v>0</v>
      </c>
      <c r="F37" s="34">
        <f>F38</f>
        <v>108</v>
      </c>
      <c r="G37" s="34">
        <v>0</v>
      </c>
      <c r="H37" s="34">
        <v>0</v>
      </c>
    </row>
    <row r="38" spans="1:8" ht="25.5">
      <c r="A38" s="38"/>
      <c r="B38" s="71" t="s">
        <v>60</v>
      </c>
      <c r="C38" s="105" t="s">
        <v>61</v>
      </c>
      <c r="D38" s="29">
        <f t="shared" si="0"/>
        <v>108</v>
      </c>
      <c r="E38" s="34">
        <v>0</v>
      </c>
      <c r="F38" s="34">
        <v>108</v>
      </c>
      <c r="G38" s="34">
        <v>0</v>
      </c>
      <c r="H38" s="34">
        <v>0</v>
      </c>
    </row>
    <row r="39" spans="1:8">
      <c r="A39" s="43" t="s">
        <v>26</v>
      </c>
      <c r="B39" s="77" t="s">
        <v>13</v>
      </c>
      <c r="C39" s="77" t="s">
        <v>20</v>
      </c>
      <c r="D39" s="29">
        <f t="shared" si="0"/>
        <v>4.22</v>
      </c>
      <c r="E39" s="43">
        <f>E40</f>
        <v>4.22</v>
      </c>
      <c r="F39" s="43">
        <f t="shared" ref="F39:G39" si="10">F40</f>
        <v>0</v>
      </c>
      <c r="G39" s="43">
        <f t="shared" si="10"/>
        <v>0</v>
      </c>
      <c r="H39" s="43">
        <v>0</v>
      </c>
    </row>
    <row r="40" spans="1:8" ht="39">
      <c r="A40" s="38"/>
      <c r="B40" s="78" t="s">
        <v>19</v>
      </c>
      <c r="C40" s="41" t="s">
        <v>27</v>
      </c>
      <c r="D40" s="29">
        <f t="shared" si="0"/>
        <v>4.22</v>
      </c>
      <c r="E40" s="38">
        <f>E41</f>
        <v>4.22</v>
      </c>
      <c r="F40" s="38">
        <f t="shared" ref="F40:H40" si="11">F41</f>
        <v>0</v>
      </c>
      <c r="G40" s="38">
        <f t="shared" si="11"/>
        <v>0</v>
      </c>
      <c r="H40" s="38">
        <f t="shared" si="11"/>
        <v>0</v>
      </c>
    </row>
    <row r="41" spans="1:8">
      <c r="A41" s="38"/>
      <c r="B41" s="49" t="s">
        <v>0</v>
      </c>
      <c r="C41" s="54"/>
      <c r="D41" s="29">
        <f t="shared" si="0"/>
        <v>4.22</v>
      </c>
      <c r="E41" s="38">
        <f>E42</f>
        <v>4.22</v>
      </c>
      <c r="F41" s="38">
        <f t="shared" ref="F41:H41" si="12">F42</f>
        <v>0</v>
      </c>
      <c r="G41" s="38">
        <f t="shared" si="12"/>
        <v>0</v>
      </c>
      <c r="H41" s="38">
        <f t="shared" si="12"/>
        <v>0</v>
      </c>
    </row>
    <row r="42" spans="1:8">
      <c r="A42" s="38"/>
      <c r="B42" s="49" t="s">
        <v>52</v>
      </c>
      <c r="C42" s="79">
        <v>10</v>
      </c>
      <c r="D42" s="29">
        <f t="shared" si="0"/>
        <v>4.22</v>
      </c>
      <c r="E42" s="38">
        <v>4.22</v>
      </c>
      <c r="F42" s="38"/>
      <c r="G42" s="38"/>
      <c r="H42" s="38"/>
    </row>
    <row r="43" spans="1:8">
      <c r="A43" s="45" t="s">
        <v>72</v>
      </c>
      <c r="B43" s="80" t="s">
        <v>16</v>
      </c>
      <c r="C43" s="67">
        <v>84.02</v>
      </c>
      <c r="D43" s="29">
        <f t="shared" si="0"/>
        <v>38</v>
      </c>
      <c r="E43" s="46">
        <f t="shared" ref="E43:H43" si="13">E44</f>
        <v>38</v>
      </c>
      <c r="F43" s="46">
        <f t="shared" si="13"/>
        <v>0</v>
      </c>
      <c r="G43" s="46">
        <f t="shared" si="13"/>
        <v>0</v>
      </c>
      <c r="H43" s="46">
        <f t="shared" si="13"/>
        <v>0</v>
      </c>
    </row>
    <row r="44" spans="1:8">
      <c r="A44" s="47"/>
      <c r="B44" s="47" t="s">
        <v>14</v>
      </c>
      <c r="C44" s="81" t="s">
        <v>15</v>
      </c>
      <c r="D44" s="29">
        <f t="shared" si="0"/>
        <v>38</v>
      </c>
      <c r="E44" s="48">
        <f t="shared" ref="E44:H45" si="14">E45</f>
        <v>38</v>
      </c>
      <c r="F44" s="48">
        <f t="shared" si="14"/>
        <v>0</v>
      </c>
      <c r="G44" s="48">
        <f t="shared" si="14"/>
        <v>0</v>
      </c>
      <c r="H44" s="48">
        <f t="shared" si="14"/>
        <v>0</v>
      </c>
    </row>
    <row r="45" spans="1:8">
      <c r="A45" s="40"/>
      <c r="B45" s="47" t="s">
        <v>1</v>
      </c>
      <c r="C45" s="22"/>
      <c r="D45" s="29">
        <f t="shared" si="0"/>
        <v>38</v>
      </c>
      <c r="E45" s="48">
        <f t="shared" si="14"/>
        <v>38</v>
      </c>
      <c r="F45" s="48">
        <f t="shared" si="14"/>
        <v>0</v>
      </c>
      <c r="G45" s="48">
        <f t="shared" si="14"/>
        <v>0</v>
      </c>
      <c r="H45" s="48">
        <f t="shared" si="14"/>
        <v>0</v>
      </c>
    </row>
    <row r="46" spans="1:8">
      <c r="A46" s="40"/>
      <c r="B46" s="49" t="s">
        <v>53</v>
      </c>
      <c r="C46" s="82">
        <v>70</v>
      </c>
      <c r="D46" s="29">
        <f t="shared" si="0"/>
        <v>38</v>
      </c>
      <c r="E46" s="48">
        <v>38</v>
      </c>
      <c r="F46" s="48">
        <v>0</v>
      </c>
      <c r="G46" s="48">
        <v>0</v>
      </c>
      <c r="H46" s="48">
        <v>0</v>
      </c>
    </row>
    <row r="47" spans="1:8">
      <c r="A47" s="27"/>
      <c r="B47" s="27" t="s">
        <v>17</v>
      </c>
      <c r="C47" s="50"/>
      <c r="D47" s="51">
        <f>D11-D22</f>
        <v>-172</v>
      </c>
      <c r="E47" s="51">
        <f>E11-E22</f>
        <v>-64</v>
      </c>
      <c r="F47" s="51">
        <f>F11-F22</f>
        <v>-108</v>
      </c>
      <c r="G47" s="51">
        <f>G11-G22</f>
        <v>0</v>
      </c>
      <c r="H47" s="51">
        <f>H11-H22</f>
        <v>0</v>
      </c>
    </row>
    <row r="48" spans="1:8">
      <c r="A48" s="16"/>
      <c r="B48" s="17"/>
      <c r="C48" s="18"/>
      <c r="D48" s="21"/>
      <c r="E48" s="19"/>
    </row>
    <row r="49" spans="1:5">
      <c r="A49" s="15"/>
      <c r="B49" s="15"/>
      <c r="C49" s="15"/>
      <c r="D49" s="15"/>
      <c r="E49" s="15"/>
    </row>
    <row r="50" spans="1:5" ht="29.25">
      <c r="A50" s="15"/>
      <c r="B50" s="90" t="s">
        <v>18</v>
      </c>
      <c r="C50" s="20">
        <f>C51+C53+C56</f>
        <v>172</v>
      </c>
      <c r="D50" s="15"/>
      <c r="E50" s="15"/>
    </row>
    <row r="51" spans="1:5" ht="21" customHeight="1">
      <c r="A51" s="15"/>
      <c r="B51" s="25" t="s">
        <v>44</v>
      </c>
      <c r="C51" s="20">
        <f>C52</f>
        <v>26</v>
      </c>
      <c r="D51" s="15"/>
      <c r="E51" s="15"/>
    </row>
    <row r="52" spans="1:5" ht="34.5" customHeight="1">
      <c r="A52" s="15"/>
      <c r="B52" s="26" t="s">
        <v>45</v>
      </c>
      <c r="C52" s="20">
        <v>26</v>
      </c>
      <c r="D52" s="15"/>
      <c r="E52" s="15"/>
    </row>
    <row r="53" spans="1:5" ht="15.75">
      <c r="B53" s="83" t="s">
        <v>54</v>
      </c>
      <c r="C53" s="89">
        <f>C54</f>
        <v>108</v>
      </c>
    </row>
    <row r="54" spans="1:5" ht="29.25">
      <c r="B54" s="86" t="s">
        <v>55</v>
      </c>
      <c r="C54" s="23">
        <f>C55</f>
        <v>108</v>
      </c>
    </row>
    <row r="55" spans="1:5">
      <c r="B55" s="23" t="s">
        <v>68</v>
      </c>
      <c r="C55" s="23">
        <v>108</v>
      </c>
    </row>
    <row r="56" spans="1:5" ht="15.75">
      <c r="B56" s="85" t="s">
        <v>16</v>
      </c>
      <c r="C56" s="89">
        <f>C57</f>
        <v>38</v>
      </c>
    </row>
    <row r="57" spans="1:5" ht="31.5">
      <c r="B57" s="84" t="s">
        <v>69</v>
      </c>
      <c r="C57" s="23">
        <v>38</v>
      </c>
    </row>
  </sheetData>
  <mergeCells count="5">
    <mergeCell ref="A9:A10"/>
    <mergeCell ref="B2:C2"/>
    <mergeCell ref="A5:E5"/>
    <mergeCell ref="A6:E6"/>
    <mergeCell ref="B7:E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larisa</cp:lastModifiedBy>
  <cp:lastPrinted>2018-06-15T06:05:39Z</cp:lastPrinted>
  <dcterms:created xsi:type="dcterms:W3CDTF">2017-06-13T08:58:38Z</dcterms:created>
  <dcterms:modified xsi:type="dcterms:W3CDTF">2018-06-15T08:25:04Z</dcterms:modified>
</cp:coreProperties>
</file>